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p Budget" sheetId="1" state="visible" r:id="rId3"/>
    <sheet name="Livestock Budge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<sst xmlns="http://schemas.openxmlformats.org/spreadsheetml/2006/main" count="135" uniqueCount="130">
  <si>
    <t xml:space="preserve">Crop Enterprise Budget</t>
  </si>
  <si>
    <t xml:space="preserve">Per-acre cost and revenue analysis — find your break-even price and profit per acre</t>
  </si>
  <si>
    <t xml:space="preserve">Creek Road Financial Inc.  |  www.jeremykresky.com</t>
  </si>
  <si>
    <t xml:space="preserve">ITEM</t>
  </si>
  <si>
    <t xml:space="preserve">$/ACRE</t>
  </si>
  <si>
    <t xml:space="preserve">TOTAL $</t>
  </si>
  <si>
    <t xml:space="preserve">% OF REVENUE</t>
  </si>
  <si>
    <t xml:space="preserve">WHY IT MATTERS</t>
  </si>
  <si>
    <t xml:space="preserve">CROP ASSUMPTIONS</t>
  </si>
  <si>
    <t xml:space="preserve">Crop Type (e.g., Wheat, Canola)</t>
  </si>
  <si>
    <t xml:space="preserve">Enter crop name</t>
  </si>
  <si>
    <t xml:space="preserve">Total Acres Planted</t>
  </si>
  <si>
    <t xml:space="preserve">How many acres of this crop. All calculations scale from this.</t>
  </si>
  <si>
    <t xml:space="preserve">Expected Yield (bu/acre)</t>
  </si>
  <si>
    <t xml:space="preserve">Be realistic — use your 5-year average, not your best year.</t>
  </si>
  <si>
    <t xml:space="preserve">Expected Price ($/bu)</t>
  </si>
  <si>
    <t xml:space="preserve">Use contract price if locked in, or a conservative market estimate.</t>
  </si>
  <si>
    <t xml:space="preserve">REVENUE</t>
  </si>
  <si>
    <t xml:space="preserve">Grain Sales</t>
  </si>
  <si>
    <t xml:space="preserve">Yield x Price = your revenue per acre before any costs.</t>
  </si>
  <si>
    <t xml:space="preserve">Crop Insurance Payment</t>
  </si>
  <si>
    <t xml:space="preserve">Include expected indemnity payments if any.</t>
  </si>
  <si>
    <t xml:space="preserve">Government Program Payments</t>
  </si>
  <si>
    <t xml:space="preserve">AgriStability, AgriInvest, or other program dollars per acre.</t>
  </si>
  <si>
    <t xml:space="preserve">Other Revenue</t>
  </si>
  <si>
    <t xml:space="preserve">Straw sales, custom work credits, etc.</t>
  </si>
  <si>
    <t xml:space="preserve">TOTAL REVENUE</t>
  </si>
  <si>
    <t xml:space="preserve">100%</t>
  </si>
  <si>
    <t xml:space="preserve">Your total income per acre from this crop.</t>
  </si>
  <si>
    <t xml:space="preserve">VARIABLE COSTS (change with acres)</t>
  </si>
  <si>
    <t xml:space="preserve">Seed</t>
  </si>
  <si>
    <t xml:space="preserve">Seed cost per acre including treatment.</t>
  </si>
  <si>
    <t xml:space="preserve">Fertilizer</t>
  </si>
  <si>
    <t xml:space="preserve">All fertilizer products applied to this crop.</t>
  </si>
  <si>
    <t xml:space="preserve">Chemical (Herbicide/Fungicide/Insecticide)</t>
  </si>
  <si>
    <t xml:space="preserve">Crop protection products per acre.</t>
  </si>
  <si>
    <t xml:space="preserve">Fuel &amp; Oil</t>
  </si>
  <si>
    <t xml:space="preserve">Fuel for seeding, spraying, combining, trucking.</t>
  </si>
  <si>
    <t xml:space="preserve">Crop Insurance Premium</t>
  </si>
  <si>
    <t xml:space="preserve">Your premium cost per acre.</t>
  </si>
  <si>
    <t xml:space="preserve">Trucking &amp; Handling</t>
  </si>
  <si>
    <t xml:space="preserve">Hauling, elevator charges, cleaning fees.</t>
  </si>
  <si>
    <t xml:space="preserve">Custom Work (Hired)</t>
  </si>
  <si>
    <t xml:space="preserve">Spraying, combining, or other custom operations.</t>
  </si>
  <si>
    <t xml:space="preserve">Drying Costs</t>
  </si>
  <si>
    <t xml:space="preserve">Grain drying if applicable.</t>
  </si>
  <si>
    <t xml:space="preserve">Miscellaneous Variable</t>
  </si>
  <si>
    <t xml:space="preserve">Twine, bags, scouting, soil testing, etc.</t>
  </si>
  <si>
    <t xml:space="preserve">TOTAL VARIABLE COSTS</t>
  </si>
  <si>
    <t xml:space="preserve">CONTRIBUTION MARGIN</t>
  </si>
  <si>
    <t xml:space="preserve">Revenue minus Variable Costs. What's left to cover your fixed costs and profit.</t>
  </si>
  <si>
    <t xml:space="preserve">FIXED COSTS (paid regardless of acres)</t>
  </si>
  <si>
    <t xml:space="preserve">Land Rent / Cash Rent</t>
  </si>
  <si>
    <t xml:space="preserve">Per-acre rent. Your biggest fixed cost on rented land.</t>
  </si>
  <si>
    <t xml:space="preserve">Property Taxes (per acre)</t>
  </si>
  <si>
    <t xml:space="preserve">Allocated taxes for land used for this crop.</t>
  </si>
  <si>
    <t xml:space="preserve">Equipment Depreciation (per acre)</t>
  </si>
  <si>
    <t xml:space="preserve">Wear and tear on equipment allocated to this crop.</t>
  </si>
  <si>
    <t xml:space="preserve">Interest on Operating Loan</t>
  </si>
  <si>
    <t xml:space="preserve">Cost of borrowed money for this crop's inputs.</t>
  </si>
  <si>
    <t xml:space="preserve">Interest on Land/Equipment Loans</t>
  </si>
  <si>
    <t xml:space="preserve">Allocated long-term interest per acre.</t>
  </si>
  <si>
    <t xml:space="preserve">Insurance (Farm, Liability)</t>
  </si>
  <si>
    <t xml:space="preserve">General farm insurance allocated per acre.</t>
  </si>
  <si>
    <t xml:space="preserve">Labour (Allocated)</t>
  </si>
  <si>
    <t xml:space="preserve">Your time + hired help allocated to this crop.</t>
  </si>
  <si>
    <t xml:space="preserve">Other Fixed Costs</t>
  </si>
  <si>
    <t xml:space="preserve">Accounting, utilities, memberships per acre.</t>
  </si>
  <si>
    <t xml:space="preserve">TOTAL FIXED COSTS</t>
  </si>
  <si>
    <t xml:space="preserve">TOTAL COST PER ACRE</t>
  </si>
  <si>
    <t xml:space="preserve">NET PROFIT PER ACRE</t>
  </si>
  <si>
    <t xml:space="preserve">The money you keep per acre after ALL costs. Multiply by acres for total crop profit.</t>
  </si>
  <si>
    <t xml:space="preserve">KEY METRICS</t>
  </si>
  <si>
    <t xml:space="preserve">Break-Even Price ($/bu)</t>
  </si>
  <si>
    <t xml:space="preserve">The minimum price per bushel you need to cover all costs. If market price is above this, you profit.</t>
  </si>
  <si>
    <t xml:space="preserve">Break-Even Yield (bu/acre)</t>
  </si>
  <si>
    <t xml:space="preserve">The minimum yield per acre you need at your expected price. If actual yield beats this, you profit.</t>
  </si>
  <si>
    <t xml:space="preserve">Cost-to-Revenue Ratio</t>
  </si>
  <si>
    <t xml:space="preserve">What % of your revenue goes to costs. Below 80% is healthy. Above 100% means you're losing money.</t>
  </si>
  <si>
    <t xml:space="preserve">Livestock Enterprise Budget</t>
  </si>
  <si>
    <t xml:space="preserve">Per-head cost and revenue analysis for cattle, hogs, sheep, or other livestock</t>
  </si>
  <si>
    <t xml:space="preserve">$/HEAD</t>
  </si>
  <si>
    <t xml:space="preserve">HERD ASSUMPTIONS</t>
  </si>
  <si>
    <t xml:space="preserve">Livestock Type (e.g., Cow-Calf, Feedlot)</t>
  </si>
  <si>
    <t xml:space="preserve">Enter type</t>
  </si>
  <si>
    <t xml:space="preserve">Number of Head</t>
  </si>
  <si>
    <t xml:space="preserve">Total animals in this enterprise.</t>
  </si>
  <si>
    <t xml:space="preserve">Average Sale Weight (lbs)</t>
  </si>
  <si>
    <t xml:space="preserve">Expected finished or sale weight per head.</t>
  </si>
  <si>
    <t xml:space="preserve">Expected Price ($/lb or $/cwt)</t>
  </si>
  <si>
    <t xml:space="preserve">Use a conservative market price or contract price.</t>
  </si>
  <si>
    <t xml:space="preserve">Weaning/Calving Rate (%)</t>
  </si>
  <si>
    <t xml:space="preserve">% of cows that produce a saleable calf. Directly impacts revenue.</t>
  </si>
  <si>
    <t xml:space="preserve">REVENUE PER HEAD</t>
  </si>
  <si>
    <t xml:space="preserve">Calf / Livestock Sales</t>
  </si>
  <si>
    <t xml:space="preserve">Weight x Price x Calving Rate = expected revenue per cow.</t>
  </si>
  <si>
    <t xml:space="preserve">Cull Cow / Bull Sales</t>
  </si>
  <si>
    <t xml:space="preserve">Revenue from selling older breeding stock.</t>
  </si>
  <si>
    <t xml:space="preserve">Government Payments</t>
  </si>
  <si>
    <t xml:space="preserve">Per-head program payments or insurance.</t>
  </si>
  <si>
    <t xml:space="preserve">Other Livestock Revenue</t>
  </si>
  <si>
    <t xml:space="preserve">Manure sales, custom grazing income, etc.</t>
  </si>
  <si>
    <t xml:space="preserve">TOTAL REVENUE PER HEAD</t>
  </si>
  <si>
    <t xml:space="preserve">COSTS PER HEAD</t>
  </si>
  <si>
    <t xml:space="preserve">Feed (Hay, Grain, Supplements)</t>
  </si>
  <si>
    <t xml:space="preserve">Usually 50-70% of total costs. Track this carefully.</t>
  </si>
  <si>
    <t xml:space="preserve">Pasture / Grazing Costs</t>
  </si>
  <si>
    <t xml:space="preserve">Lease payments, seeding, fencing for pasture.</t>
  </si>
  <si>
    <t xml:space="preserve">Salt, Minerals &amp; Vitamins</t>
  </si>
  <si>
    <t xml:space="preserve">Essential for herd health. Small cost, big impact.</t>
  </si>
  <si>
    <t xml:space="preserve">Veterinary &amp; Medicine</t>
  </si>
  <si>
    <t xml:space="preserve">Vaccinations, treatments, vet visits.</t>
  </si>
  <si>
    <t xml:space="preserve">Breeding (AI, Bull Costs)</t>
  </si>
  <si>
    <t xml:space="preserve">AI costs or bull depreciation per cow.</t>
  </si>
  <si>
    <t xml:space="preserve">Bedding &amp; Supplies</t>
  </si>
  <si>
    <t xml:space="preserve">Straw, equipment, miscellaneous supplies.</t>
  </si>
  <si>
    <t xml:space="preserve">Trucking &amp; Marketing</t>
  </si>
  <si>
    <t xml:space="preserve">Hauling to market, brand inspection, commissions.</t>
  </si>
  <si>
    <t xml:space="preserve">Labour (per head)</t>
  </si>
  <si>
    <t xml:space="preserve">Your time + hired help per animal.</t>
  </si>
  <si>
    <t xml:space="preserve">Equipment &amp; Fuel (per head)</t>
  </si>
  <si>
    <t xml:space="preserve">Feed equipment, ATV, fuel allocated per head.</t>
  </si>
  <si>
    <t xml:space="preserve">Death Loss Reserve</t>
  </si>
  <si>
    <t xml:space="preserve">Budget 1-3% of herd value. Unpleasant but necessary.</t>
  </si>
  <si>
    <t xml:space="preserve">Interest on Operating</t>
  </si>
  <si>
    <t xml:space="preserve">Cost of borrowed money for feed and inputs.</t>
  </si>
  <si>
    <t xml:space="preserve">Depreciation (Buildings/Equipment)</t>
  </si>
  <si>
    <t xml:space="preserve">Wear on corrals, chutes, barns per head.</t>
  </si>
  <si>
    <t xml:space="preserve">TOTAL COST PER HEAD</t>
  </si>
  <si>
    <t xml:space="preserve">NET PROFIT PER HEAD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</si>
</sst>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"/>
    <numFmt numFmtId="167" formatCode="\$#,##0.00"/>
    <numFmt numFmtId="168" formatCode="\$#,##0;&quot;($&quot;#,##0\);\-"/>
    <numFmt numFmtId="169" formatCode="0.0%"/>
    <numFmt numFmtId="170" formatCode="#,##0.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2D5A27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I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3" min="3" style="1" width="16"/>
    <col collapsed="false" customWidth="true" hidden="false" outlineLevel="0" max="5" min="4" style="1" width="14"/>
    <col collapsed="false" customWidth="true" hidden="false" outlineLevel="0" max="6" min="6" style="1" width="3"/>
    <col collapsed="false" customWidth="true" hidden="false" outlineLevel="0" max="7" min="7" style="1" width="45"/>
    <col collapsed="false" customWidth="true" hidden="false" outlineLevel="0" max="9" min="8" style="1" width="3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</row>
    <row r="6" customFormat="false" ht="26.8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6</v>
      </c>
      <c r="G6" s="5" t="s">
        <v>7</v>
      </c>
    </row>
    <row r="8" customFormat="false" ht="15" hidden="false" customHeight="false" outlineLevel="0" collapsed="false">
      <c r="B8" s="6" t="s">
        <v>8</v>
      </c>
      <c r="C8" s="7"/>
      <c r="D8" s="7"/>
      <c r="E8" s="7"/>
      <c r="G8" s="7"/>
    </row>
    <row r="9" customFormat="false" ht="15" hidden="false" customHeight="false" outlineLevel="0" collapsed="false">
      <c r="B9" s="8" t="s">
        <v>9</v>
      </c>
      <c r="C9" s="9" t="s">
        <v>10</v>
      </c>
    </row>
    <row r="10" customFormat="false" ht="22.35" hidden="false" customHeight="false" outlineLevel="0" collapsed="false">
      <c r="B10" s="8" t="s">
        <v>11</v>
      </c>
      <c r="C10" s="10" t="n">
        <v>1000</v>
      </c>
      <c r="G10" s="11" t="s">
        <v>12</v>
      </c>
    </row>
    <row r="11" customFormat="false" ht="15" hidden="false" customHeight="false" outlineLevel="0" collapsed="false">
      <c r="B11" s="8" t="s">
        <v>13</v>
      </c>
      <c r="C11" s="10" t="n">
        <v>40</v>
      </c>
      <c r="G11" s="11" t="s">
        <v>14</v>
      </c>
    </row>
    <row r="12" customFormat="false" ht="22.35" hidden="false" customHeight="false" outlineLevel="0" collapsed="false">
      <c r="B12" s="8" t="s">
        <v>15</v>
      </c>
      <c r="C12" s="12" t="n">
        <v>8</v>
      </c>
      <c r="G12" s="11" t="s">
        <v>16</v>
      </c>
    </row>
    <row r="14" customFormat="false" ht="15" hidden="false" customHeight="false" outlineLevel="0" collapsed="false">
      <c r="B14" s="6" t="s">
        <v>17</v>
      </c>
      <c r="C14" s="7"/>
      <c r="D14" s="7"/>
      <c r="E14" s="7"/>
      <c r="G14" s="7"/>
    </row>
    <row r="15" customFormat="false" ht="15" hidden="false" customHeight="false" outlineLevel="0" collapsed="false">
      <c r="B15" s="8" t="s">
        <v>18</v>
      </c>
      <c r="C15" s="13" t="n">
        <f aca="false">C11*C12</f>
        <v>320</v>
      </c>
      <c r="D15" s="14" t="n">
        <f aca="false">C15*C10</f>
        <v>320000</v>
      </c>
      <c r="G15" s="11" t="s">
        <v>19</v>
      </c>
    </row>
    <row r="16" customFormat="false" ht="15" hidden="false" customHeight="false" outlineLevel="0" collapsed="false">
      <c r="B16" s="8" t="s">
        <v>20</v>
      </c>
      <c r="C16" s="15" t="n">
        <v>0</v>
      </c>
      <c r="D16" s="14" t="n">
        <f aca="false">C16*C10</f>
        <v>0</v>
      </c>
      <c r="G16" s="11" t="s">
        <v>21</v>
      </c>
    </row>
    <row r="17" customFormat="false" ht="15" hidden="false" customHeight="false" outlineLevel="0" collapsed="false">
      <c r="B17" s="8" t="s">
        <v>22</v>
      </c>
      <c r="C17" s="15" t="n">
        <v>0</v>
      </c>
      <c r="D17" s="14" t="n">
        <f aca="false">C17*C10</f>
        <v>0</v>
      </c>
      <c r="G17" s="11" t="s">
        <v>23</v>
      </c>
    </row>
    <row r="18" customFormat="false" ht="15" hidden="false" customHeight="false" outlineLevel="0" collapsed="false">
      <c r="B18" s="8" t="s">
        <v>24</v>
      </c>
      <c r="C18" s="15" t="n">
        <v>0</v>
      </c>
      <c r="D18" s="14" t="n">
        <f aca="false">C18*C10</f>
        <v>0</v>
      </c>
      <c r="G18" s="11" t="s">
        <v>25</v>
      </c>
    </row>
    <row r="19" customFormat="false" ht="15" hidden="false" customHeight="false" outlineLevel="0" collapsed="false">
      <c r="B19" s="16" t="s">
        <v>26</v>
      </c>
      <c r="C19" s="17" t="n">
        <f aca="false">C15+C16+C17+C18</f>
        <v>320</v>
      </c>
      <c r="D19" s="17" t="n">
        <f aca="false">D15+D16+D17+D18</f>
        <v>320000</v>
      </c>
      <c r="E19" s="17" t="s">
        <v>27</v>
      </c>
      <c r="G19" s="11" t="s">
        <v>28</v>
      </c>
    </row>
    <row r="21" customFormat="false" ht="15" hidden="false" customHeight="false" outlineLevel="0" collapsed="false">
      <c r="B21" s="6" t="s">
        <v>29</v>
      </c>
      <c r="C21" s="7"/>
      <c r="D21" s="7"/>
      <c r="E21" s="7"/>
      <c r="G21" s="7"/>
    </row>
    <row r="22" customFormat="false" ht="15" hidden="false" customHeight="false" outlineLevel="0" collapsed="false">
      <c r="B22" s="8" t="s">
        <v>30</v>
      </c>
      <c r="C22" s="15" t="n">
        <v>0</v>
      </c>
      <c r="D22" s="14" t="n">
        <f aca="false">C22*C10</f>
        <v>0</v>
      </c>
      <c r="E22" s="18" t="n">
        <f aca="false">IF(C19=0,"-",C22/C19)</f>
        <v>0</v>
      </c>
      <c r="G22" s="11" t="s">
        <v>31</v>
      </c>
    </row>
    <row r="23" customFormat="false" ht="15" hidden="false" customHeight="false" outlineLevel="0" collapsed="false">
      <c r="B23" s="8" t="s">
        <v>32</v>
      </c>
      <c r="C23" s="15" t="n">
        <v>0</v>
      </c>
      <c r="D23" s="14" t="n">
        <f aca="false">C23*C10</f>
        <v>0</v>
      </c>
      <c r="E23" s="18" t="n">
        <f aca="false">IF(C19=0,"-",C23/C19)</f>
        <v>0</v>
      </c>
      <c r="G23" s="11" t="s">
        <v>33</v>
      </c>
    </row>
    <row r="24" customFormat="false" ht="15" hidden="false" customHeight="false" outlineLevel="0" collapsed="false">
      <c r="B24" s="8" t="s">
        <v>34</v>
      </c>
      <c r="C24" s="15" t="n">
        <v>0</v>
      </c>
      <c r="D24" s="14" t="n">
        <f aca="false">C24*C10</f>
        <v>0</v>
      </c>
      <c r="E24" s="18" t="n">
        <f aca="false">IF(C19=0,"-",C24/C19)</f>
        <v>0</v>
      </c>
      <c r="G24" s="11" t="s">
        <v>35</v>
      </c>
    </row>
    <row r="25" customFormat="false" ht="15" hidden="false" customHeight="false" outlineLevel="0" collapsed="false">
      <c r="B25" s="8" t="s">
        <v>36</v>
      </c>
      <c r="C25" s="15" t="n">
        <v>0</v>
      </c>
      <c r="D25" s="14" t="n">
        <f aca="false">C25*C10</f>
        <v>0</v>
      </c>
      <c r="E25" s="18" t="n">
        <f aca="false">IF(C19=0,"-",C25/C19)</f>
        <v>0</v>
      </c>
      <c r="G25" s="11" t="s">
        <v>37</v>
      </c>
    </row>
    <row r="26" customFormat="false" ht="15" hidden="false" customHeight="false" outlineLevel="0" collapsed="false">
      <c r="B26" s="8" t="s">
        <v>38</v>
      </c>
      <c r="C26" s="15" t="n">
        <v>0</v>
      </c>
      <c r="D26" s="14" t="n">
        <f aca="false">C26*C10</f>
        <v>0</v>
      </c>
      <c r="E26" s="18" t="n">
        <f aca="false">IF(C19=0,"-",C26/C19)</f>
        <v>0</v>
      </c>
      <c r="G26" s="11" t="s">
        <v>39</v>
      </c>
    </row>
    <row r="27" customFormat="false" ht="15" hidden="false" customHeight="false" outlineLevel="0" collapsed="false">
      <c r="B27" s="8" t="s">
        <v>40</v>
      </c>
      <c r="C27" s="15" t="n">
        <v>0</v>
      </c>
      <c r="D27" s="14" t="n">
        <f aca="false">C27*C10</f>
        <v>0</v>
      </c>
      <c r="E27" s="18" t="n">
        <f aca="false">IF(C19=0,"-",C27/C19)</f>
        <v>0</v>
      </c>
      <c r="G27" s="11" t="s">
        <v>41</v>
      </c>
    </row>
    <row r="28" customFormat="false" ht="15" hidden="false" customHeight="false" outlineLevel="0" collapsed="false">
      <c r="B28" s="8" t="s">
        <v>42</v>
      </c>
      <c r="C28" s="15" t="n">
        <v>0</v>
      </c>
      <c r="D28" s="14" t="n">
        <f aca="false">C28*C10</f>
        <v>0</v>
      </c>
      <c r="E28" s="18" t="n">
        <f aca="false">IF(C19=0,"-",C28/C19)</f>
        <v>0</v>
      </c>
      <c r="G28" s="11" t="s">
        <v>43</v>
      </c>
    </row>
    <row r="29" customFormat="false" ht="15" hidden="false" customHeight="false" outlineLevel="0" collapsed="false">
      <c r="B29" s="8" t="s">
        <v>44</v>
      </c>
      <c r="C29" s="15" t="n">
        <v>0</v>
      </c>
      <c r="D29" s="14" t="n">
        <f aca="false">C29*C10</f>
        <v>0</v>
      </c>
      <c r="E29" s="18" t="n">
        <f aca="false">IF(C19=0,"-",C29/C19)</f>
        <v>0</v>
      </c>
      <c r="G29" s="11" t="s">
        <v>45</v>
      </c>
    </row>
    <row r="30" customFormat="false" ht="15" hidden="false" customHeight="false" outlineLevel="0" collapsed="false">
      <c r="B30" s="8" t="s">
        <v>46</v>
      </c>
      <c r="C30" s="15" t="n">
        <v>0</v>
      </c>
      <c r="D30" s="14" t="n">
        <f aca="false">C30*C10</f>
        <v>0</v>
      </c>
      <c r="E30" s="18" t="n">
        <f aca="false">IF(C19=0,"-",C30/C19)</f>
        <v>0</v>
      </c>
      <c r="G30" s="11" t="s">
        <v>47</v>
      </c>
    </row>
    <row r="31" customFormat="false" ht="15" hidden="false" customHeight="false" outlineLevel="0" collapsed="false">
      <c r="B31" s="19" t="s">
        <v>48</v>
      </c>
      <c r="C31" s="14" t="n">
        <f aca="false">C22+C23+C24+C25+C26+C27+C28+C29+C30</f>
        <v>0</v>
      </c>
      <c r="D31" s="14" t="n">
        <f aca="false">D22+D23+D24+D25+D26+D27+D28+D29+D30</f>
        <v>0</v>
      </c>
      <c r="E31" s="18" t="n">
        <f aca="false">IF(C19=0,"-",C31/C19)</f>
        <v>0</v>
      </c>
    </row>
    <row r="32" customFormat="false" ht="22.35" hidden="false" customHeight="false" outlineLevel="0" collapsed="false">
      <c r="B32" s="20" t="s">
        <v>49</v>
      </c>
      <c r="C32" s="21" t="n">
        <f aca="false">C19-C31</f>
        <v>320</v>
      </c>
      <c r="D32" s="21" t="n">
        <f aca="false">D19-D31</f>
        <v>320000</v>
      </c>
      <c r="G32" s="11" t="s">
        <v>50</v>
      </c>
    </row>
    <row r="34" customFormat="false" ht="15" hidden="false" customHeight="false" outlineLevel="0" collapsed="false">
      <c r="B34" s="6" t="s">
        <v>51</v>
      </c>
      <c r="C34" s="7"/>
      <c r="D34" s="7"/>
      <c r="E34" s="7"/>
      <c r="G34" s="7"/>
    </row>
    <row r="35" customFormat="false" ht="15" hidden="false" customHeight="false" outlineLevel="0" collapsed="false">
      <c r="B35" s="8" t="s">
        <v>52</v>
      </c>
      <c r="C35" s="15" t="n">
        <v>0</v>
      </c>
      <c r="D35" s="14" t="n">
        <f aca="false">C35*C10</f>
        <v>0</v>
      </c>
      <c r="E35" s="18" t="n">
        <f aca="false">IF(C19=0,"-",C35/C19)</f>
        <v>0</v>
      </c>
      <c r="G35" s="11" t="s">
        <v>53</v>
      </c>
    </row>
    <row r="36" customFormat="false" ht="15" hidden="false" customHeight="false" outlineLevel="0" collapsed="false">
      <c r="B36" s="8" t="s">
        <v>54</v>
      </c>
      <c r="C36" s="15" t="n">
        <v>0</v>
      </c>
      <c r="D36" s="14" t="n">
        <f aca="false">C36*C10</f>
        <v>0</v>
      </c>
      <c r="E36" s="18" t="n">
        <f aca="false">IF(C19=0,"-",C36/C19)</f>
        <v>0</v>
      </c>
      <c r="G36" s="11" t="s">
        <v>55</v>
      </c>
    </row>
    <row r="37" customFormat="false" ht="15" hidden="false" customHeight="false" outlineLevel="0" collapsed="false">
      <c r="B37" s="8" t="s">
        <v>56</v>
      </c>
      <c r="C37" s="15" t="n">
        <v>0</v>
      </c>
      <c r="D37" s="14" t="n">
        <f aca="false">C37*C10</f>
        <v>0</v>
      </c>
      <c r="E37" s="18" t="n">
        <f aca="false">IF(C19=0,"-",C37/C19)</f>
        <v>0</v>
      </c>
      <c r="G37" s="11" t="s">
        <v>57</v>
      </c>
    </row>
    <row r="38" customFormat="false" ht="15" hidden="false" customHeight="false" outlineLevel="0" collapsed="false">
      <c r="B38" s="8" t="s">
        <v>58</v>
      </c>
      <c r="C38" s="15" t="n">
        <v>0</v>
      </c>
      <c r="D38" s="14" t="n">
        <f aca="false">C38*C10</f>
        <v>0</v>
      </c>
      <c r="E38" s="18" t="n">
        <f aca="false">IF(C19=0,"-",C38/C19)</f>
        <v>0</v>
      </c>
      <c r="G38" s="11" t="s">
        <v>59</v>
      </c>
    </row>
    <row r="39" customFormat="false" ht="15" hidden="false" customHeight="false" outlineLevel="0" collapsed="false">
      <c r="B39" s="8" t="s">
        <v>60</v>
      </c>
      <c r="C39" s="15" t="n">
        <v>0</v>
      </c>
      <c r="D39" s="14" t="n">
        <f aca="false">C39*C10</f>
        <v>0</v>
      </c>
      <c r="E39" s="18" t="n">
        <f aca="false">IF(C19=0,"-",C39/C19)</f>
        <v>0</v>
      </c>
      <c r="G39" s="11" t="s">
        <v>61</v>
      </c>
    </row>
    <row r="40" customFormat="false" ht="15" hidden="false" customHeight="false" outlineLevel="0" collapsed="false">
      <c r="B40" s="8" t="s">
        <v>62</v>
      </c>
      <c r="C40" s="15" t="n">
        <v>0</v>
      </c>
      <c r="D40" s="14" t="n">
        <f aca="false">C40*C10</f>
        <v>0</v>
      </c>
      <c r="E40" s="18" t="n">
        <f aca="false">IF(C19=0,"-",C40/C19)</f>
        <v>0</v>
      </c>
      <c r="G40" s="11" t="s">
        <v>63</v>
      </c>
    </row>
    <row r="41" customFormat="false" ht="15" hidden="false" customHeight="false" outlineLevel="0" collapsed="false">
      <c r="B41" s="8" t="s">
        <v>64</v>
      </c>
      <c r="C41" s="15" t="n">
        <v>0</v>
      </c>
      <c r="D41" s="14" t="n">
        <f aca="false">C41*C10</f>
        <v>0</v>
      </c>
      <c r="E41" s="18" t="n">
        <f aca="false">IF(C19=0,"-",C41/C19)</f>
        <v>0</v>
      </c>
      <c r="G41" s="11" t="s">
        <v>65</v>
      </c>
    </row>
    <row r="42" customFormat="false" ht="15" hidden="false" customHeight="false" outlineLevel="0" collapsed="false">
      <c r="B42" s="8" t="s">
        <v>66</v>
      </c>
      <c r="C42" s="15" t="n">
        <v>0</v>
      </c>
      <c r="D42" s="14" t="n">
        <f aca="false">C42*C10</f>
        <v>0</v>
      </c>
      <c r="E42" s="18" t="n">
        <f aca="false">IF(C19=0,"-",C42/C19)</f>
        <v>0</v>
      </c>
      <c r="G42" s="11" t="s">
        <v>67</v>
      </c>
    </row>
    <row r="43" customFormat="false" ht="15" hidden="false" customHeight="false" outlineLevel="0" collapsed="false">
      <c r="B43" s="19" t="s">
        <v>68</v>
      </c>
      <c r="C43" s="14" t="n">
        <f aca="false">C35+C36+C37+C38+C39+C40+C41+C42</f>
        <v>0</v>
      </c>
      <c r="D43" s="14" t="n">
        <f aca="false">D35+D36+D37+D38+D39+D40+D41+D42</f>
        <v>0</v>
      </c>
      <c r="E43" s="18" t="n">
        <f aca="false">IF(C19=0,"-",C43/C19)</f>
        <v>0</v>
      </c>
    </row>
    <row r="45" customFormat="false" ht="15" hidden="false" customHeight="false" outlineLevel="0" collapsed="false">
      <c r="B45" s="22" t="s">
        <v>69</v>
      </c>
      <c r="C45" s="23" t="n">
        <f aca="false">C31+C43</f>
        <v>0</v>
      </c>
      <c r="D45" s="23" t="n">
        <f aca="false">D31+D43</f>
        <v>0</v>
      </c>
      <c r="E45" s="24" t="n">
        <f aca="false">IF(C19=0,"-",C45/C19)</f>
        <v>0</v>
      </c>
    </row>
    <row r="46" customFormat="false" ht="22.35" hidden="false" customHeight="false" outlineLevel="0" collapsed="false">
      <c r="B46" s="25" t="s">
        <v>70</v>
      </c>
      <c r="C46" s="26" t="n">
        <f aca="false">C19-C45</f>
        <v>320</v>
      </c>
      <c r="D46" s="26" t="n">
        <f aca="false">D19-D45</f>
        <v>320000</v>
      </c>
      <c r="E46" s="26"/>
      <c r="G46" s="11" t="s">
        <v>71</v>
      </c>
    </row>
    <row r="48" customFormat="false" ht="15" hidden="false" customHeight="false" outlineLevel="0" collapsed="false">
      <c r="B48" s="6" t="s">
        <v>72</v>
      </c>
      <c r="C48" s="7"/>
      <c r="D48" s="7"/>
      <c r="E48" s="7"/>
      <c r="G48" s="7"/>
    </row>
    <row r="49" customFormat="false" ht="22.35" hidden="false" customHeight="false" outlineLevel="0" collapsed="false">
      <c r="B49" s="19" t="s">
        <v>73</v>
      </c>
      <c r="C49" s="27" t="n">
        <f aca="false">IF(C11=0,"-",C45/C11)</f>
        <v>0</v>
      </c>
      <c r="G49" s="11" t="s">
        <v>74</v>
      </c>
    </row>
    <row r="50" customFormat="false" ht="22.35" hidden="false" customHeight="false" outlineLevel="0" collapsed="false">
      <c r="B50" s="19" t="s">
        <v>75</v>
      </c>
      <c r="C50" s="28" t="n">
        <f aca="false">IF(C12=0,"-",C45/C12)</f>
        <v>0</v>
      </c>
      <c r="G50" s="11" t="s">
        <v>76</v>
      </c>
    </row>
    <row r="51" customFormat="false" ht="22.35" hidden="false" customHeight="false" outlineLevel="0" collapsed="false">
      <c r="B51" s="19" t="s">
        <v>77</v>
      </c>
      <c r="C51" s="29" t="n">
        <f aca="false">IF(C19=0,"-",C45/C19)</f>
        <v>0</v>
      </c>
      <c r="G51" s="11" t="s">
        <v>78</v>
      </c>
    </row>
  </sheetData>
  <mergeCells count="3">
    <mergeCell ref="A1:I2"/>
    <mergeCell ref="A3:I3"/>
    <mergeCell ref="A4:I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3" min="3" style="1" width="16"/>
    <col collapsed="false" customWidth="true" hidden="false" outlineLevel="0" max="5" min="4" style="1" width="14"/>
    <col collapsed="false" customWidth="true" hidden="false" outlineLevel="0" max="6" min="6" style="1" width="3"/>
    <col collapsed="false" customWidth="true" hidden="false" outlineLevel="0" max="7" min="7" style="1" width="45"/>
    <col collapsed="false" customWidth="true" hidden="false" outlineLevel="0" max="9" min="8" style="1" width="3"/>
  </cols>
  <sheetData>
    <row r="1" customFormat="false" ht="30" hidden="false" customHeight="true" outlineLevel="0" collapsed="false">
      <c r="A1" s="2" t="s">
        <v>79</v>
      </c>
      <c r="B1" s="2"/>
      <c r="C1" s="2"/>
      <c r="D1" s="2"/>
      <c r="E1" s="2"/>
      <c r="F1" s="2"/>
      <c r="G1" s="2"/>
      <c r="H1" s="2"/>
      <c r="I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21.75" hidden="false" customHeight="true" outlineLevel="0" collapsed="false">
      <c r="A3" s="3" t="s">
        <v>80</v>
      </c>
      <c r="B3" s="3"/>
      <c r="C3" s="3"/>
      <c r="D3" s="3"/>
      <c r="E3" s="3"/>
      <c r="F3" s="3"/>
      <c r="G3" s="3"/>
      <c r="H3" s="3"/>
      <c r="I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</row>
    <row r="6" customFormat="false" ht="26.85" hidden="false" customHeight="false" outlineLevel="0" collapsed="false">
      <c r="B6" s="5" t="s">
        <v>3</v>
      </c>
      <c r="C6" s="5" t="s">
        <v>81</v>
      </c>
      <c r="D6" s="5" t="s">
        <v>5</v>
      </c>
      <c r="E6" s="5" t="s">
        <v>6</v>
      </c>
      <c r="G6" s="5" t="s">
        <v>7</v>
      </c>
    </row>
    <row r="8" customFormat="false" ht="15" hidden="false" customHeight="false" outlineLevel="0" collapsed="false">
      <c r="B8" s="6" t="s">
        <v>82</v>
      </c>
      <c r="C8" s="7"/>
      <c r="D8" s="7"/>
      <c r="E8" s="7"/>
      <c r="G8" s="7"/>
    </row>
    <row r="9" customFormat="false" ht="15" hidden="false" customHeight="false" outlineLevel="0" collapsed="false">
      <c r="B9" s="8" t="s">
        <v>83</v>
      </c>
      <c r="C9" s="9" t="s">
        <v>84</v>
      </c>
    </row>
    <row r="10" customFormat="false" ht="15" hidden="false" customHeight="false" outlineLevel="0" collapsed="false">
      <c r="B10" s="8" t="s">
        <v>85</v>
      </c>
      <c r="C10" s="10" t="n">
        <v>100</v>
      </c>
      <c r="G10" s="11" t="s">
        <v>86</v>
      </c>
    </row>
    <row r="11" customFormat="false" ht="15" hidden="false" customHeight="false" outlineLevel="0" collapsed="false">
      <c r="B11" s="8" t="s">
        <v>87</v>
      </c>
      <c r="C11" s="10" t="n">
        <v>550</v>
      </c>
      <c r="G11" s="11" t="s">
        <v>88</v>
      </c>
    </row>
    <row r="12" customFormat="false" ht="15" hidden="false" customHeight="false" outlineLevel="0" collapsed="false">
      <c r="B12" s="8" t="s">
        <v>89</v>
      </c>
      <c r="C12" s="12" t="n">
        <v>2.5</v>
      </c>
      <c r="G12" s="11" t="s">
        <v>90</v>
      </c>
    </row>
    <row r="13" customFormat="false" ht="22.35" hidden="false" customHeight="false" outlineLevel="0" collapsed="false">
      <c r="B13" s="8" t="s">
        <v>91</v>
      </c>
      <c r="C13" s="30" t="n">
        <v>0.92</v>
      </c>
      <c r="G13" s="11" t="s">
        <v>92</v>
      </c>
    </row>
    <row r="15" customFormat="false" ht="15" hidden="false" customHeight="false" outlineLevel="0" collapsed="false">
      <c r="B15" s="6" t="s">
        <v>93</v>
      </c>
      <c r="C15" s="7"/>
      <c r="D15" s="7"/>
      <c r="E15" s="7"/>
      <c r="G15" s="7"/>
    </row>
    <row r="16" customFormat="false" ht="15" hidden="false" customHeight="false" outlineLevel="0" collapsed="false">
      <c r="B16" s="8" t="s">
        <v>94</v>
      </c>
      <c r="C16" s="13" t="n">
        <f aca="false">C11*C12*C13</f>
        <v>1265</v>
      </c>
      <c r="D16" s="14" t="n">
        <f aca="false">C16*C10</f>
        <v>126500</v>
      </c>
      <c r="G16" s="11" t="s">
        <v>95</v>
      </c>
    </row>
    <row r="17" customFormat="false" ht="15" hidden="false" customHeight="false" outlineLevel="0" collapsed="false">
      <c r="B17" s="8" t="s">
        <v>96</v>
      </c>
      <c r="C17" s="15" t="n">
        <v>0</v>
      </c>
      <c r="D17" s="14" t="n">
        <f aca="false">C17*C10</f>
        <v>0</v>
      </c>
      <c r="G17" s="11" t="s">
        <v>97</v>
      </c>
    </row>
    <row r="18" customFormat="false" ht="15" hidden="false" customHeight="false" outlineLevel="0" collapsed="false">
      <c r="B18" s="8" t="s">
        <v>98</v>
      </c>
      <c r="C18" s="15" t="n">
        <v>0</v>
      </c>
      <c r="D18" s="14" t="n">
        <f aca="false">C18*C10</f>
        <v>0</v>
      </c>
      <c r="G18" s="11" t="s">
        <v>99</v>
      </c>
    </row>
    <row r="19" customFormat="false" ht="15" hidden="false" customHeight="false" outlineLevel="0" collapsed="false">
      <c r="B19" s="8" t="s">
        <v>100</v>
      </c>
      <c r="C19" s="15" t="n">
        <v>0</v>
      </c>
      <c r="D19" s="14" t="n">
        <f aca="false">C19*C10</f>
        <v>0</v>
      </c>
      <c r="G19" s="11" t="s">
        <v>101</v>
      </c>
    </row>
    <row r="20" customFormat="false" ht="15" hidden="false" customHeight="false" outlineLevel="0" collapsed="false">
      <c r="B20" s="16" t="s">
        <v>102</v>
      </c>
      <c r="C20" s="17" t="n">
        <f aca="false">C16+C17+C18+C19</f>
        <v>1265</v>
      </c>
      <c r="D20" s="17" t="n">
        <f aca="false">D16+D17+D18+D19</f>
        <v>126500</v>
      </c>
      <c r="E20" s="17"/>
    </row>
    <row r="22" customFormat="false" ht="15" hidden="false" customHeight="false" outlineLevel="0" collapsed="false">
      <c r="B22" s="6" t="s">
        <v>103</v>
      </c>
      <c r="C22" s="7"/>
      <c r="D22" s="7"/>
      <c r="E22" s="7"/>
      <c r="G22" s="7"/>
    </row>
    <row r="23" customFormat="false" ht="15" hidden="false" customHeight="false" outlineLevel="0" collapsed="false">
      <c r="B23" s="8" t="s">
        <v>104</v>
      </c>
      <c r="C23" s="15" t="n">
        <v>0</v>
      </c>
      <c r="D23" s="14" t="n">
        <f aca="false">C23*C10</f>
        <v>0</v>
      </c>
      <c r="E23" s="18" t="n">
        <f aca="false">IF(C20=0,"-",C23/C20)</f>
        <v>0</v>
      </c>
      <c r="G23" s="11" t="s">
        <v>105</v>
      </c>
    </row>
    <row r="24" customFormat="false" ht="15" hidden="false" customHeight="false" outlineLevel="0" collapsed="false">
      <c r="B24" s="8" t="s">
        <v>106</v>
      </c>
      <c r="C24" s="15" t="n">
        <v>0</v>
      </c>
      <c r="D24" s="14" t="n">
        <f aca="false">C24*C10</f>
        <v>0</v>
      </c>
      <c r="E24" s="18" t="n">
        <f aca="false">IF(C20=0,"-",C24/C20)</f>
        <v>0</v>
      </c>
      <c r="G24" s="11" t="s">
        <v>107</v>
      </c>
    </row>
    <row r="25" customFormat="false" ht="15" hidden="false" customHeight="false" outlineLevel="0" collapsed="false">
      <c r="B25" s="8" t="s">
        <v>108</v>
      </c>
      <c r="C25" s="15" t="n">
        <v>0</v>
      </c>
      <c r="D25" s="14" t="n">
        <f aca="false">C25*C10</f>
        <v>0</v>
      </c>
      <c r="E25" s="18" t="n">
        <f aca="false">IF(C20=0,"-",C25/C20)</f>
        <v>0</v>
      </c>
      <c r="G25" s="11" t="s">
        <v>109</v>
      </c>
    </row>
    <row r="26" customFormat="false" ht="15" hidden="false" customHeight="false" outlineLevel="0" collapsed="false">
      <c r="B26" s="8" t="s">
        <v>110</v>
      </c>
      <c r="C26" s="15" t="n">
        <v>0</v>
      </c>
      <c r="D26" s="14" t="n">
        <f aca="false">C26*C10</f>
        <v>0</v>
      </c>
      <c r="E26" s="18" t="n">
        <f aca="false">IF(C20=0,"-",C26/C20)</f>
        <v>0</v>
      </c>
      <c r="G26" s="11" t="s">
        <v>111</v>
      </c>
    </row>
    <row r="27" customFormat="false" ht="15" hidden="false" customHeight="false" outlineLevel="0" collapsed="false">
      <c r="B27" s="8" t="s">
        <v>112</v>
      </c>
      <c r="C27" s="15" t="n">
        <v>0</v>
      </c>
      <c r="D27" s="14" t="n">
        <f aca="false">C27*C10</f>
        <v>0</v>
      </c>
      <c r="E27" s="18" t="n">
        <f aca="false">IF(C20=0,"-",C27/C20)</f>
        <v>0</v>
      </c>
      <c r="G27" s="11" t="s">
        <v>113</v>
      </c>
    </row>
    <row r="28" customFormat="false" ht="15" hidden="false" customHeight="false" outlineLevel="0" collapsed="false">
      <c r="B28" s="8" t="s">
        <v>114</v>
      </c>
      <c r="C28" s="15" t="n">
        <v>0</v>
      </c>
      <c r="D28" s="14" t="n">
        <f aca="false">C28*C10</f>
        <v>0</v>
      </c>
      <c r="E28" s="18" t="n">
        <f aca="false">IF(C20=0,"-",C28/C20)</f>
        <v>0</v>
      </c>
      <c r="G28" s="11" t="s">
        <v>115</v>
      </c>
    </row>
    <row r="29" customFormat="false" ht="15" hidden="false" customHeight="false" outlineLevel="0" collapsed="false">
      <c r="B29" s="8" t="s">
        <v>116</v>
      </c>
      <c r="C29" s="15" t="n">
        <v>0</v>
      </c>
      <c r="D29" s="14" t="n">
        <f aca="false">C29*C10</f>
        <v>0</v>
      </c>
      <c r="E29" s="18" t="n">
        <f aca="false">IF(C20=0,"-",C29/C20)</f>
        <v>0</v>
      </c>
      <c r="G29" s="11" t="s">
        <v>117</v>
      </c>
    </row>
    <row r="30" customFormat="false" ht="15" hidden="false" customHeight="false" outlineLevel="0" collapsed="false">
      <c r="B30" s="8" t="s">
        <v>118</v>
      </c>
      <c r="C30" s="15" t="n">
        <v>0</v>
      </c>
      <c r="D30" s="14" t="n">
        <f aca="false">C30*C10</f>
        <v>0</v>
      </c>
      <c r="E30" s="18" t="n">
        <f aca="false">IF(C20=0,"-",C30/C20)</f>
        <v>0</v>
      </c>
      <c r="G30" s="11" t="s">
        <v>119</v>
      </c>
    </row>
    <row r="31" customFormat="false" ht="15" hidden="false" customHeight="false" outlineLevel="0" collapsed="false">
      <c r="B31" s="8" t="s">
        <v>120</v>
      </c>
      <c r="C31" s="15" t="n">
        <v>0</v>
      </c>
      <c r="D31" s="14" t="n">
        <f aca="false">C31*C10</f>
        <v>0</v>
      </c>
      <c r="E31" s="18" t="n">
        <f aca="false">IF(C20=0,"-",C31/C20)</f>
        <v>0</v>
      </c>
      <c r="G31" s="11" t="s">
        <v>121</v>
      </c>
    </row>
    <row r="32" customFormat="false" ht="15" hidden="false" customHeight="false" outlineLevel="0" collapsed="false">
      <c r="B32" s="8" t="s">
        <v>122</v>
      </c>
      <c r="C32" s="15" t="n">
        <v>0</v>
      </c>
      <c r="D32" s="14" t="n">
        <f aca="false">C32*C10</f>
        <v>0</v>
      </c>
      <c r="E32" s="18" t="n">
        <f aca="false">IF(C20=0,"-",C32/C20)</f>
        <v>0</v>
      </c>
      <c r="G32" s="11" t="s">
        <v>123</v>
      </c>
    </row>
    <row r="33" customFormat="false" ht="15" hidden="false" customHeight="false" outlineLevel="0" collapsed="false">
      <c r="B33" s="8" t="s">
        <v>124</v>
      </c>
      <c r="C33" s="15" t="n">
        <v>0</v>
      </c>
      <c r="D33" s="14" t="n">
        <f aca="false">C33*C10</f>
        <v>0</v>
      </c>
      <c r="E33" s="18" t="n">
        <f aca="false">IF(C20=0,"-",C33/C20)</f>
        <v>0</v>
      </c>
      <c r="G33" s="11" t="s">
        <v>125</v>
      </c>
    </row>
    <row r="34" customFormat="false" ht="15" hidden="false" customHeight="false" outlineLevel="0" collapsed="false">
      <c r="B34" s="8" t="s">
        <v>126</v>
      </c>
      <c r="C34" s="15" t="n">
        <v>0</v>
      </c>
      <c r="D34" s="14" t="n">
        <f aca="false">C34*C10</f>
        <v>0</v>
      </c>
      <c r="E34" s="18" t="n">
        <f aca="false">IF(C20=0,"-",C34/C20)</f>
        <v>0</v>
      </c>
      <c r="G34" s="11" t="s">
        <v>127</v>
      </c>
    </row>
    <row r="35" customFormat="false" ht="15" hidden="false" customHeight="false" outlineLevel="0" collapsed="false">
      <c r="B35" s="22" t="s">
        <v>128</v>
      </c>
      <c r="C35" s="23" t="n">
        <f aca="false">C23+C24+C25+C26+C27+C28+C29+C30+C31+C32+C33+C34</f>
        <v>0</v>
      </c>
      <c r="D35" s="23" t="n">
        <f aca="false">D23+D24+D25+D26+D27+D28+D29+D30+D31+D32+D33+D34</f>
        <v>0</v>
      </c>
      <c r="E35" s="23"/>
    </row>
    <row r="36" customFormat="false" ht="15" hidden="false" customHeight="false" outlineLevel="0" collapsed="false">
      <c r="B36" s="25" t="s">
        <v>129</v>
      </c>
      <c r="C36" s="26" t="n">
        <f aca="false">C20-C35</f>
        <v>1265</v>
      </c>
      <c r="D36" s="26" t="n">
        <f aca="false">D20-D35</f>
        <v>126500</v>
      </c>
      <c r="E36" s="26"/>
    </row>
  </sheetData>
  <mergeCells count="3">
    <mergeCell ref="A1:I2"/>
    <mergeCell ref="A3:I3"/>
    <mergeCell ref="A4:I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2026-03-06T13:56:58Z</dcterms:created>
  <dc:creator>openpyxl</dc:creator>
  <dc:description/>
  <dc:language>en-US</dc:language>
  <cp:lastModifiedBy/>
  <dcterms:modified xsi:type="dcterms:W3CDTF">2026-03-06T13:56:58Z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