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and Purchase Analysi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<sst xmlns="http://schemas.openxmlformats.org/spreadsheetml/2006/main" count="59" uniqueCount="59">
  <si>
    <t xml:space="preserve">Land Purchase Analyzer</t>
  </si>
  <si>
    <t xml:space="preserve">Should you buy that quarter? Run the numbers before you sign.</t>
  </si>
  <si>
    <t xml:space="preserve">Creek Road Financial Inc.  |  www.jeremykresky.com</t>
  </si>
  <si>
    <t xml:space="preserve">LAND &amp; PURCHASE DETAILS</t>
  </si>
  <si>
    <t xml:space="preserve">Total Acres</t>
  </si>
  <si>
    <t xml:space="preserve">Number of acres in the parcel you're considering.</t>
  </si>
  <si>
    <t xml:space="preserve">Cultivable Acres</t>
  </si>
  <si>
    <t xml:space="preserve">Acres you can actually farm. Subtract bush, sloughs, yard sites.</t>
  </si>
  <si>
    <t xml:space="preserve">Purchase Price Per Acre</t>
  </si>
  <si>
    <t xml:space="preserve">Asking price divided by total acres. Compare to local sales.</t>
  </si>
  <si>
    <t xml:space="preserve">Total Purchase Price</t>
  </si>
  <si>
    <t xml:space="preserve">Calculated: Total Acres x Price Per Acre.</t>
  </si>
  <si>
    <t xml:space="preserve">Down Payment (%)</t>
  </si>
  <si>
    <t xml:space="preserve">How much you're putting down. Typical ag land: 15-25%.</t>
  </si>
  <si>
    <t xml:space="preserve">Down Payment ($)</t>
  </si>
  <si>
    <t xml:space="preserve">Your cash required at closing.</t>
  </si>
  <si>
    <t xml:space="preserve">Loan Amount</t>
  </si>
  <si>
    <t xml:space="preserve">What you'll need to borrow.</t>
  </si>
  <si>
    <t xml:space="preserve">Interest Rate (%)</t>
  </si>
  <si>
    <t xml:space="preserve">Annual interest rate on the land mortgage.</t>
  </si>
  <si>
    <t xml:space="preserve">Loan Term (Years)</t>
  </si>
  <si>
    <t xml:space="preserve">Amortization period. Farm land mortgages: typically 15-25 years.</t>
  </si>
  <si>
    <t xml:space="preserve">EXPECTED REVENUE FROM THIS LAND</t>
  </si>
  <si>
    <t xml:space="preserve">Expected Yield (bu/acre)</t>
  </si>
  <si>
    <t xml:space="preserve">Realistic average yield for the soil type and area.</t>
  </si>
  <si>
    <t xml:space="preserve">Expected Price ($/bu)</t>
  </si>
  <si>
    <t xml:space="preserve">Conservative market price. Use your contract price if you have one.</t>
  </si>
  <si>
    <t xml:space="preserve">Gross Revenue Per Acre</t>
  </si>
  <si>
    <t xml:space="preserve">Yield x Price. What each acre should generate.</t>
  </si>
  <si>
    <t xml:space="preserve">Total Gross Revenue</t>
  </si>
  <si>
    <t xml:space="preserve">Total annual income from this land.</t>
  </si>
  <si>
    <t xml:space="preserve">COSTS TO FARM THIS LAND</t>
  </si>
  <si>
    <t xml:space="preserve">Variable Costs Per Acre</t>
  </si>
  <si>
    <t xml:space="preserve">Seed, fertilizer, chemicals, fuel, custom work, crop insurance.</t>
  </si>
  <si>
    <t xml:space="preserve">Fixed Costs Allocated Per Acre</t>
  </si>
  <si>
    <t xml:space="preserve">Property tax, insurance, management time — your share for this land.</t>
  </si>
  <si>
    <t xml:space="preserve">Total Cost Per Acre</t>
  </si>
  <si>
    <t xml:space="preserve">All costs to farm each acre.</t>
  </si>
  <si>
    <t xml:space="preserve">Total Annual Farming Cost</t>
  </si>
  <si>
    <t xml:space="preserve">Cost to farm the cultivable acres.</t>
  </si>
  <si>
    <t xml:space="preserve">DOES THE LAND PAY FOR ITSELF?</t>
  </si>
  <si>
    <t xml:space="preserve">Annual Loan Payment (P&amp;I)</t>
  </si>
  <si>
    <t xml:space="preserve">Your annual mortgage payment — principal and interest. This is the fixed cost of owning the land.</t>
  </si>
  <si>
    <t xml:space="preserve">Net Farm Income From Land</t>
  </si>
  <si>
    <t xml:space="preserve">Revenue minus farming costs. This is what the land generates BEFORE the mortgage payment.</t>
  </si>
  <si>
    <t xml:space="preserve">Cash Flow After Mortgage</t>
  </si>
  <si>
    <t xml:space="preserve">Net farm income minus the loan payment. Positive = the land pays for itself. Negative = you're subsidizing it from other income.</t>
  </si>
  <si>
    <t xml:space="preserve">DSCR (Debt Service Coverage)</t>
  </si>
  <si>
    <t xml:space="preserve">Net farm income divided by the loan payment. Above 1.25 = lender will likely approve. Below 1.0 = the land doesn't generate enough to cover the payment.</t>
  </si>
  <si>
    <t xml:space="preserve">Return on Investment (%)</t>
  </si>
  <si>
    <t xml:space="preserve">Net farm income as a % of total purchase price. Compare to what you'd earn investing that money elsewhere.</t>
  </si>
  <si>
    <t xml:space="preserve">Cost Per Bushel Produced</t>
  </si>
  <si>
    <t xml:space="preserve">Total farming cost divided by total bushels. Your all-in cost to produce each bushel from this land.</t>
  </si>
  <si>
    <t xml:space="preserve">Break-Even Yield (bu/acre)</t>
  </si>
  <si>
    <t xml:space="preserve">The minimum yield needed to cover ALL costs including the mortgage. Below this and you lose money.</t>
  </si>
  <si>
    <t xml:space="preserve">Break-Even Price ($/bu)</t>
  </si>
  <si>
    <t xml:space="preserve">The minimum price needed to cover all costs at your expected yield. Below this = loss.</t>
  </si>
  <si>
    <t xml:space="preserve">THE VERDICT</t>
  </si>
  <si>
    <t xml:space="preserve">THINGS TO REMEMBER ABOUT BUYING LAND:
• Land is the only asset that (usually) appreciates. But appreciation doesn't pay the mortgage — cash flow does.
• Run this analysis at CONSERVATIVE prices and yields. If it works at low numbers, it'll definitely work at good numbers.
• Factor in transition costs: fencing, drainage, clearing, soil amendments. These add to your real cost per acre.
• Your banker will run similar numbers. Show up with this filled out and you'll immediately stand out as a serious borrower.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</si>
</sst>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;&quot;($&quot;#,##0\);\-"/>
    <numFmt numFmtId="166" formatCode="0.0%"/>
    <numFmt numFmtId="167" formatCode="#,##0"/>
    <numFmt numFmtId="168" formatCode="0.00\x"/>
    <numFmt numFmtId="169" formatCode="\$#,##0.00"/>
    <numFmt numFmtId="170" formatCode="#,##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1"/>
      <color rgb="FFF9F5EE"/>
      <name val="Arial"/>
      <family val="0"/>
      <charset val="1"/>
    </font>
    <font>
      <sz val="9"/>
      <color rgb="FFC8922A"/>
      <name val="Arial"/>
      <family val="0"/>
      <charset val="1"/>
    </font>
    <font>
      <b val="true"/>
      <sz val="11"/>
      <color rgb="FFC8922A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A2A18"/>
        <bgColor rgb="FF003300"/>
      </patternFill>
    </fill>
    <fill>
      <patternFill patternType="solid">
        <fgColor rgb="FF2D5A27"/>
        <bgColor rgb="FF1A2A18"/>
      </patternFill>
    </fill>
    <fill>
      <patternFill patternType="solid">
        <fgColor rgb="FFF9F5EE"/>
        <bgColor rgb="FFFFFFFF"/>
      </patternFill>
    </fill>
    <fill>
      <patternFill patternType="solid">
        <fgColor rgb="FFFFFFFF"/>
        <bgColor rgb="FFF9F5EE"/>
      </patternFill>
    </fill>
    <fill>
      <patternFill patternType="solid">
        <fgColor rgb="FFE8F0E6"/>
        <bgColor rgb="FFF9F5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9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11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6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9F5EE"/>
      <rgbColor rgb="FFE8F0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922A"/>
      <rgbColor rgb="FFFF6600"/>
      <rgbColor rgb="FF666666"/>
      <rgbColor rgb="FF969696"/>
      <rgbColor rgb="FF003366"/>
      <rgbColor rgb="FF339966"/>
      <rgbColor rgb="FF003300"/>
      <rgbColor rgb="FF1A2A18"/>
      <rgbColor rgb="FF993300"/>
      <rgbColor rgb="FF993366"/>
      <rgbColor rgb="FF333399"/>
      <rgbColor rgb="FF2D5A2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5A27"/>
    <pageSetUpPr fitToPage="false"/>
  </sheetPr>
  <dimension ref="A1:H4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8"/>
    <col collapsed="false" customWidth="true" hidden="false" outlineLevel="0" max="3" min="3" style="1" width="18"/>
    <col collapsed="false" customWidth="true" hidden="false" outlineLevel="0" max="4" min="4" style="1" width="3"/>
    <col collapsed="false" customWidth="true" hidden="false" outlineLevel="0" max="5" min="5" style="1" width="50"/>
    <col collapsed="false" customWidth="true" hidden="false" outlineLevel="0" max="6" min="6" style="1" width="3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</row>
    <row r="4" customFormat="false" ht="15" hidden="false" customHeight="false" outlineLevel="0" collapsed="false">
      <c r="A4" s="4" t="s">
        <v>2</v>
      </c>
      <c r="B4" s="4"/>
      <c r="C4" s="4"/>
      <c r="D4" s="4"/>
      <c r="E4" s="4"/>
      <c r="F4" s="4"/>
      <c r="G4" s="4"/>
      <c r="H4" s="4"/>
    </row>
    <row r="6" customFormat="false" ht="15" hidden="false" customHeight="false" outlineLevel="0" collapsed="false">
      <c r="B6" s="5" t="s">
        <v>3</v>
      </c>
      <c r="C6" s="6"/>
      <c r="E6" s="6"/>
    </row>
    <row r="7" customFormat="false" ht="15" hidden="false" customHeight="false" outlineLevel="0" collapsed="false">
      <c r="B7" s="7" t="s">
        <v>4</v>
      </c>
      <c r="C7" s="8" t="n">
        <v>160</v>
      </c>
      <c r="E7" s="9" t="s">
        <v>5</v>
      </c>
    </row>
    <row r="8" customFormat="false" ht="15" hidden="false" customHeight="false" outlineLevel="0" collapsed="false">
      <c r="B8" s="7" t="s">
        <v>6</v>
      </c>
      <c r="C8" s="8" t="n">
        <v>150</v>
      </c>
      <c r="E8" s="9" t="s">
        <v>7</v>
      </c>
    </row>
    <row r="9" customFormat="false" ht="15" hidden="false" customHeight="false" outlineLevel="0" collapsed="false">
      <c r="B9" s="7" t="s">
        <v>8</v>
      </c>
      <c r="C9" s="8" t="n">
        <v>3000</v>
      </c>
      <c r="E9" s="9" t="s">
        <v>9</v>
      </c>
    </row>
    <row r="10" customFormat="false" ht="15" hidden="false" customHeight="false" outlineLevel="0" collapsed="false">
      <c r="B10" s="7" t="s">
        <v>10</v>
      </c>
      <c r="C10" s="10" t="n">
        <f aca="false">C7*C9</f>
        <v>480000</v>
      </c>
      <c r="E10" s="9" t="s">
        <v>11</v>
      </c>
    </row>
    <row r="11" customFormat="false" ht="15" hidden="false" customHeight="false" outlineLevel="0" collapsed="false">
      <c r="B11" s="7" t="s">
        <v>12</v>
      </c>
      <c r="C11" s="11" t="n">
        <v>0.2</v>
      </c>
      <c r="E11" s="9" t="s">
        <v>13</v>
      </c>
    </row>
    <row r="12" customFormat="false" ht="15" hidden="false" customHeight="false" outlineLevel="0" collapsed="false">
      <c r="B12" s="7" t="s">
        <v>14</v>
      </c>
      <c r="C12" s="10" t="n">
        <f aca="false">C10*C11</f>
        <v>96000</v>
      </c>
      <c r="E12" s="9" t="s">
        <v>15</v>
      </c>
    </row>
    <row r="13" customFormat="false" ht="15" hidden="false" customHeight="false" outlineLevel="0" collapsed="false">
      <c r="B13" s="7" t="s">
        <v>16</v>
      </c>
      <c r="C13" s="10" t="n">
        <f aca="false">C10-C12</f>
        <v>384000</v>
      </c>
      <c r="E13" s="9" t="s">
        <v>17</v>
      </c>
    </row>
    <row r="14" customFormat="false" ht="15" hidden="false" customHeight="false" outlineLevel="0" collapsed="false">
      <c r="B14" s="7" t="s">
        <v>18</v>
      </c>
      <c r="C14" s="11" t="n">
        <v>0.055</v>
      </c>
      <c r="E14" s="9" t="s">
        <v>19</v>
      </c>
    </row>
    <row r="15" customFormat="false" ht="15" hidden="false" customHeight="false" outlineLevel="0" collapsed="false">
      <c r="B15" s="7" t="s">
        <v>20</v>
      </c>
      <c r="C15" s="12" t="n">
        <v>25</v>
      </c>
      <c r="E15" s="9" t="s">
        <v>21</v>
      </c>
    </row>
    <row r="17" customFormat="false" ht="15" hidden="false" customHeight="false" outlineLevel="0" collapsed="false">
      <c r="B17" s="5" t="s">
        <v>22</v>
      </c>
      <c r="C17" s="6"/>
      <c r="E17" s="6"/>
    </row>
    <row r="18" customFormat="false" ht="15" hidden="false" customHeight="false" outlineLevel="0" collapsed="false">
      <c r="B18" s="7" t="s">
        <v>23</v>
      </c>
      <c r="C18" s="12" t="n">
        <v>50</v>
      </c>
      <c r="E18" s="9" t="s">
        <v>24</v>
      </c>
    </row>
    <row r="19" customFormat="false" ht="22.35" hidden="false" customHeight="false" outlineLevel="0" collapsed="false">
      <c r="B19" s="7" t="s">
        <v>25</v>
      </c>
      <c r="C19" s="12" t="n">
        <v>10</v>
      </c>
      <c r="E19" s="9" t="s">
        <v>26</v>
      </c>
    </row>
    <row r="20" customFormat="false" ht="15" hidden="false" customHeight="false" outlineLevel="0" collapsed="false">
      <c r="B20" s="7" t="s">
        <v>27</v>
      </c>
      <c r="C20" s="10" t="n">
        <f aca="false">C18*C19</f>
        <v>500</v>
      </c>
      <c r="E20" s="9" t="s">
        <v>28</v>
      </c>
    </row>
    <row r="21" customFormat="false" ht="15" hidden="false" customHeight="false" outlineLevel="0" collapsed="false">
      <c r="B21" s="7" t="s">
        <v>29</v>
      </c>
      <c r="C21" s="10" t="n">
        <f aca="false">C20*C8</f>
        <v>75000</v>
      </c>
      <c r="E21" s="9" t="s">
        <v>30</v>
      </c>
    </row>
    <row r="23" customFormat="false" ht="15" hidden="false" customHeight="false" outlineLevel="0" collapsed="false">
      <c r="B23" s="5" t="s">
        <v>31</v>
      </c>
      <c r="C23" s="6"/>
      <c r="E23" s="6"/>
    </row>
    <row r="24" customFormat="false" ht="15" hidden="false" customHeight="false" outlineLevel="0" collapsed="false">
      <c r="B24" s="7" t="s">
        <v>32</v>
      </c>
      <c r="C24" s="8" t="n">
        <v>180</v>
      </c>
      <c r="E24" s="9" t="s">
        <v>33</v>
      </c>
    </row>
    <row r="25" customFormat="false" ht="22.35" hidden="false" customHeight="false" outlineLevel="0" collapsed="false">
      <c r="B25" s="7" t="s">
        <v>34</v>
      </c>
      <c r="C25" s="12" t="n">
        <v>40</v>
      </c>
      <c r="E25" s="9" t="s">
        <v>35</v>
      </c>
    </row>
    <row r="26" customFormat="false" ht="15" hidden="false" customHeight="false" outlineLevel="0" collapsed="false">
      <c r="B26" s="7" t="s">
        <v>36</v>
      </c>
      <c r="C26" s="10" t="n">
        <f aca="false">C24+C25</f>
        <v>220</v>
      </c>
      <c r="E26" s="9" t="s">
        <v>37</v>
      </c>
    </row>
    <row r="27" customFormat="false" ht="15" hidden="false" customHeight="false" outlineLevel="0" collapsed="false">
      <c r="B27" s="7" t="s">
        <v>38</v>
      </c>
      <c r="C27" s="10" t="n">
        <f aca="false">C26*C8</f>
        <v>33000</v>
      </c>
      <c r="E27" s="9" t="s">
        <v>39</v>
      </c>
    </row>
    <row r="29" customFormat="false" ht="15" hidden="false" customHeight="false" outlineLevel="0" collapsed="false">
      <c r="B29" s="5" t="s">
        <v>40</v>
      </c>
      <c r="C29" s="6"/>
      <c r="E29" s="6"/>
    </row>
    <row r="30" customFormat="false" ht="21.75" hidden="false" customHeight="true" outlineLevel="0" collapsed="false">
      <c r="B30" s="13" t="s">
        <v>41</v>
      </c>
      <c r="C30" s="10" t="n">
        <f aca="false">IF(C14=0,C13/C15,-PMT(C14/12,C15*12,C13)*12)</f>
        <v>28297.1516443302</v>
      </c>
      <c r="E30" s="9" t="s">
        <v>42</v>
      </c>
    </row>
    <row r="31" customFormat="false" ht="21.75" hidden="false" customHeight="true" outlineLevel="0" collapsed="false">
      <c r="B31" s="13" t="s">
        <v>43</v>
      </c>
      <c r="C31" s="10" t="n">
        <f aca="false">C21-C27</f>
        <v>42000</v>
      </c>
      <c r="E31" s="9" t="s">
        <v>44</v>
      </c>
    </row>
    <row r="32" customFormat="false" ht="27.75" hidden="false" customHeight="true" outlineLevel="0" collapsed="false">
      <c r="B32" s="14" t="s">
        <v>45</v>
      </c>
      <c r="C32" s="15" t="n">
        <f aca="false">C31-C30</f>
        <v>13702.8483556698</v>
      </c>
      <c r="E32" s="9" t="s">
        <v>46</v>
      </c>
    </row>
    <row r="33" customFormat="false" ht="27.75" hidden="false" customHeight="true" outlineLevel="0" collapsed="false">
      <c r="B33" s="14" t="s">
        <v>47</v>
      </c>
      <c r="C33" s="16" t="n">
        <f aca="false">IF(C30=0,"-",C31/C30)</f>
        <v>1.48424832746074</v>
      </c>
      <c r="E33" s="9" t="s">
        <v>48</v>
      </c>
    </row>
    <row r="34" customFormat="false" ht="21.75" hidden="false" customHeight="true" outlineLevel="0" collapsed="false">
      <c r="B34" s="13" t="s">
        <v>49</v>
      </c>
      <c r="C34" s="17" t="n">
        <f aca="false">IF(C10=0,0,C31/C10)</f>
        <v>0.0875</v>
      </c>
      <c r="E34" s="9" t="s">
        <v>50</v>
      </c>
    </row>
    <row r="35" customFormat="false" ht="21.75" hidden="false" customHeight="true" outlineLevel="0" collapsed="false">
      <c r="B35" s="13" t="s">
        <v>51</v>
      </c>
      <c r="C35" s="18" t="n">
        <f aca="false">IF(C18*C8=0,0,(C27)/( C18*C8))</f>
        <v>4.4</v>
      </c>
      <c r="E35" s="9" t="s">
        <v>52</v>
      </c>
    </row>
    <row r="36" customFormat="false" ht="21.75" hidden="false" customHeight="true" outlineLevel="0" collapsed="false">
      <c r="B36" s="13" t="s">
        <v>53</v>
      </c>
      <c r="C36" s="19" t="n">
        <f aca="false">IF(C19=0,0,(C26+C30/C8)/C19)</f>
        <v>40.8647677628868</v>
      </c>
      <c r="E36" s="9" t="s">
        <v>54</v>
      </c>
    </row>
    <row r="37" customFormat="false" ht="21.75" hidden="false" customHeight="true" outlineLevel="0" collapsed="false">
      <c r="B37" s="13" t="s">
        <v>55</v>
      </c>
      <c r="C37" s="18" t="n">
        <f aca="false">IF(C18*C8=0,0,(C27+C30)/(C18*C8))</f>
        <v>8.17295355257735</v>
      </c>
      <c r="E37" s="9" t="s">
        <v>56</v>
      </c>
    </row>
    <row r="40" customFormat="false" ht="15" hidden="false" customHeight="false" outlineLevel="0" collapsed="false">
      <c r="B40" s="5" t="s">
        <v>57</v>
      </c>
      <c r="C40" s="6"/>
      <c r="E40" s="6"/>
    </row>
    <row r="41" customFormat="false" ht="34.5" hidden="false" customHeight="true" outlineLevel="0" collapsed="false">
      <c r="B41" s="20" t="str">
        <f aca="false">IF(C32&gt;0,IF(C33&gt;=1.25,"GO - The land pays for itself and your DSCR is strong enough for bank approval.","MAYBE - The land pays for itself but DSCR is below 1.25. Bank may want more equity or a co-signer."),IF(C32&gt;-5000,"CAUTION - The land almost pays for itself. Could work if prices improve or you reduce costs.","STOP - The land loses significant money annually. Reconsider the price or your cost assumptions."))</f>
        <v>GO - The land pays for itself and your DSCR is strong enough for bank approval.</v>
      </c>
      <c r="C41" s="20"/>
      <c r="D41" s="20"/>
      <c r="E41" s="20"/>
    </row>
    <row r="43" customFormat="false" ht="79.5" hidden="false" customHeight="true" outlineLevel="0" collapsed="false">
      <c r="B43" s="21" t="s">
        <v>58</v>
      </c>
      <c r="C43" s="21"/>
      <c r="D43" s="21"/>
      <c r="E43" s="21"/>
    </row>
    <row r="44" customFormat="false" ht="15" hidden="false" customHeight="false" outlineLevel="0" collapsed="false">
      <c r="B44" s="21"/>
      <c r="C44" s="21"/>
      <c r="D44" s="21"/>
      <c r="E44" s="21"/>
    </row>
    <row r="45" customFormat="false" ht="15" hidden="false" customHeight="false" outlineLevel="0" collapsed="false">
      <c r="B45" s="21"/>
      <c r="C45" s="21"/>
      <c r="D45" s="21"/>
      <c r="E45" s="21"/>
    </row>
  </sheetData>
  <mergeCells count="5">
    <mergeCell ref="A1:H2"/>
    <mergeCell ref="A3:H3"/>
    <mergeCell ref="A4:H4"/>
    <mergeCell ref="B41:E41"/>
    <mergeCell ref="B43:E4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2026-03-06T14:07:02Z</dcterms:created>
  <dc:creator>openpyxl</dc:creator>
  <dc:description/>
  <dc:language>en-US</dc:language>
  <cp:lastModifiedBy/>
  <dcterms:modified xsi:type="dcterms:W3CDTF">2026-03-06T14:07:02Z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